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<sst xmlns="http://schemas.openxmlformats.org/spreadsheetml/2006/main" count="72" uniqueCount="65">
  <si>
    <t>ACCOMMODATION</t>
  </si>
  <si>
    <t>Base</t>
  </si>
  <si>
    <t>Nos</t>
  </si>
  <si>
    <t>Actual</t>
  </si>
  <si>
    <t>Budget</t>
  </si>
  <si>
    <t>Attend</t>
  </si>
  <si>
    <t>Childrens Assembly (inc. staff)</t>
  </si>
  <si>
    <t>Visitors &amp; guests paid from budget</t>
  </si>
  <si>
    <t>Jubilee and new ministers, new churches (&amp; spouses)</t>
  </si>
  <si>
    <t>Notes</t>
  </si>
  <si>
    <t>CATERING</t>
  </si>
  <si>
    <r>
      <t xml:space="preserve">HIRE OF ASSEMBLY HALL &amp; ROOMS </t>
    </r>
    <r>
      <rPr>
        <sz val="10"/>
        <rFont val="Arial"/>
        <family val="0"/>
      </rPr>
      <t>(inc set-up)</t>
    </r>
  </si>
  <si>
    <r>
      <t xml:space="preserve">TECHNICAL PROVISION </t>
    </r>
    <r>
      <rPr>
        <sz val="10"/>
        <rFont val="Arial"/>
        <family val="0"/>
      </rPr>
      <t>(inc. streaming, Children's Assembly &amp; Office)</t>
    </r>
  </si>
  <si>
    <t>ASSEMBLY OFFICE</t>
  </si>
  <si>
    <t>WHAT DO YOU THINK (inc. accomm/food)</t>
  </si>
  <si>
    <r>
      <t xml:space="preserve">CHILDREN'S ASSEMBLY </t>
    </r>
    <r>
      <rPr>
        <sz val="10"/>
        <rFont val="Arial"/>
        <family val="0"/>
      </rPr>
      <t>(excluding technical, food &amp; accomm which are included above)</t>
    </r>
  </si>
  <si>
    <t>CRECHE</t>
  </si>
  <si>
    <t>REPRESENTATIVES EXPENSES (Travel to Assembly)</t>
  </si>
  <si>
    <t>1. The accommodation rate has been calculated by assuming the same number of participants and adding 5% to costs - basically £84pppn.</t>
  </si>
  <si>
    <t>2. Assembly Planning - site visits, etc., has been restricted to £10k.</t>
  </si>
  <si>
    <t>St Davids</t>
  </si>
  <si>
    <t>Cost</t>
  </si>
  <si>
    <t>Synod Representatives &amp; other members</t>
  </si>
  <si>
    <t>Ecumenical &amp; International members</t>
  </si>
  <si>
    <t>Budget A</t>
  </si>
  <si>
    <t>Cardiff</t>
  </si>
  <si>
    <t>Budget B</t>
  </si>
  <si>
    <t xml:space="preserve">Actual Account 2012 Notes - Unless otherwise indicated all costs are shown as 5% over 2012 for inflation.  </t>
  </si>
  <si>
    <t>Assembly &amp; Church staff personnel from budget</t>
  </si>
  <si>
    <t>2. No account has been taken in these tables of visitors, who were invoiced and paid for themselves and staff charged to other budgets.</t>
  </si>
  <si>
    <t>3. "What do you think" was held at another venue this year and most costs were not charged to Assembly.</t>
  </si>
  <si>
    <t>4. Assembly planning &amp; preparation costs were high for a new venue and method of working (hotels, not campus)</t>
  </si>
  <si>
    <t>Base Budget 2014 Notes - This is the basic budget based on an overall increase of 5% for inflation and with small adjustments (below).</t>
  </si>
  <si>
    <t>4. The total on this basis showns almost exactly a 5% increase on the basic budget of £300k - in line with inflation.</t>
  </si>
  <si>
    <t>3. All future budgets include a cost of £20k for an additional staff person in the run-up to Assemblies.</t>
  </si>
  <si>
    <t>St Davids Hall, Cardiff Budget A assumes an Assembly over four days (three nights) - Notes:</t>
  </si>
  <si>
    <t>1. A contribition of £50 pppn would be made for accommodation to Synod representatives.</t>
  </si>
  <si>
    <t xml:space="preserve">2. Ecumenical &amp; International voting guests reduced by 50% on the previous budget number (12 of each).  </t>
  </si>
  <si>
    <t>3. Staff and invited guests for whom we have to pay have been included at the budget rate of £84pppn.</t>
  </si>
  <si>
    <t>5. This assumes that all representatives pay for their own meals - small sum for guests &amp; staff working.</t>
  </si>
  <si>
    <t xml:space="preserve">4. The Children's Assembly has been taken out entirely from the Assembly budget. It may be able to fund it from other sources. </t>
  </si>
  <si>
    <t xml:space="preserve">6. This assumes that all representatives pay their own travel costs (though a fares pool arrangement could be organised at no cost to Assembly). </t>
  </si>
  <si>
    <t xml:space="preserve">7. St Davids quoted £20k for a slightly shorter period because they are not available Monday.  We have asked to start Thursday till Sunday lunch </t>
  </si>
  <si>
    <t xml:space="preserve">8. Because of the full provision available at St Davids Hall, the technical team gave the impression their costs would be considerably less. </t>
  </si>
  <si>
    <t xml:space="preserve">    Small sum for guests, etc.</t>
  </si>
  <si>
    <t xml:space="preserve">    Also no Children's Assembly.</t>
  </si>
  <si>
    <t xml:space="preserve">    alternative funding can be found.  A budget of £1000 has been included for "hospitality".</t>
  </si>
  <si>
    <t>St Davids Hall, Cardiff Budget B assumes an Assembly over three days (two nights) - Notes:</t>
  </si>
  <si>
    <t xml:space="preserve">1. The significant differences here are the Assembly would meet the accommodation cost of all participants (as now) but the nights </t>
  </si>
  <si>
    <t xml:space="preserve">    have been reduced in all cases by one night. </t>
  </si>
  <si>
    <t>2. The cost of hire of the Assembly hall and rooms has been reduced by £5k.</t>
  </si>
  <si>
    <t>1. The basis costs per person per night (pppn) was £80.  Most attended for three nights, Jubilee &amp; New Ministers/CRCWs mostly for one night.</t>
  </si>
  <si>
    <t>2/3</t>
  </si>
  <si>
    <t xml:space="preserve">CONTINGENCIES </t>
  </si>
  <si>
    <t xml:space="preserve">Budget 2012 £300,000 2014 £200,000 </t>
  </si>
  <si>
    <t>MISCELLANEOUS COSTS (General Note)</t>
  </si>
  <si>
    <r>
      <t xml:space="preserve">General Note: No VAT included - charged elsewhere in the URC central budget.  </t>
    </r>
    <r>
      <rPr>
        <sz val="10"/>
        <rFont val="Arial"/>
        <family val="2"/>
      </rPr>
      <t xml:space="preserve">Miscellaneous costs include printing, postage, Assembly </t>
    </r>
  </si>
  <si>
    <t>Arrangements Committee &amp; planning and all the general staff &amp; running costs of Assembly</t>
  </si>
  <si>
    <t>FOR NOTES SEE PAGE 2</t>
  </si>
  <si>
    <t xml:space="preserve">10. A number of facilities such as the creche and signing in these budgets have been dropped unless </t>
  </si>
  <si>
    <t xml:space="preserve">    so £5k has been added for this.</t>
  </si>
  <si>
    <t>9. In these cases the base budget figure has been put in since of no savings are known.</t>
  </si>
  <si>
    <t>11. Jubilee Ministers, new Ministers/CRCWs and their spouses and new church representatives have been taken out .</t>
  </si>
  <si>
    <t>3. The small difference between the budget target &amp; estimated costs has been included for contingencies (for which provision should always be made ).</t>
  </si>
  <si>
    <t>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</si>
</sst>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4" xfId="0" applyNumberFormat="1" applyBorder="1" applyAlignment="1">
      <alignment/>
    </xf>
    <xf numFmtId="49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46.00390625" style="0" customWidth="1"/>
    <col min="2" max="2" width="7.00390625" style="3" customWidth="1"/>
    <col min="3" max="3" width="9.140625" style="3" customWidth="1"/>
    <col min="4" max="4" width="6.421875" style="3" customWidth="1"/>
    <col min="5" max="5" width="9.140625" style="3" customWidth="1"/>
    <col min="6" max="6" width="5.57421875" style="3" customWidth="1"/>
    <col min="7" max="7" width="8.57421875" style="3" customWidth="1"/>
    <col min="8" max="8" width="8.140625" style="3" customWidth="1"/>
    <col min="9" max="9" width="6.00390625" style="3" customWidth="1"/>
    <col min="10" max="10" width="9.8515625" style="3" customWidth="1"/>
    <col min="11" max="11" width="6.28125" style="3" customWidth="1"/>
    <col min="12" max="15" width="9.140625" style="3" customWidth="1"/>
  </cols>
  <sheetData>
    <row r="1" spans="11:14" ht="33">
      <c r="K1" s="28" t="s">
        <v>64</v>
      </c>
      <c r="N1" s="29"/>
    </row>
    <row r="2" spans="2:12" ht="12.75">
      <c r="B2" s="11"/>
      <c r="C2" s="11"/>
      <c r="D2" s="11"/>
      <c r="E2" s="20" t="s">
        <v>1</v>
      </c>
      <c r="G2" s="21" t="s">
        <v>4</v>
      </c>
      <c r="H2" s="15" t="s">
        <v>24</v>
      </c>
      <c r="J2" s="21" t="s">
        <v>26</v>
      </c>
      <c r="L2" s="23"/>
    </row>
    <row r="3" spans="2:12" ht="12.75">
      <c r="B3" s="1" t="s">
        <v>2</v>
      </c>
      <c r="C3" s="2" t="s">
        <v>3</v>
      </c>
      <c r="D3" s="11" t="s">
        <v>9</v>
      </c>
      <c r="E3" s="21" t="s">
        <v>4</v>
      </c>
      <c r="F3" s="4" t="s">
        <v>9</v>
      </c>
      <c r="G3" s="21" t="s">
        <v>20</v>
      </c>
      <c r="H3" s="15" t="s">
        <v>25</v>
      </c>
      <c r="I3" s="4" t="s">
        <v>9</v>
      </c>
      <c r="J3" s="21" t="s">
        <v>25</v>
      </c>
      <c r="K3" s="4" t="s">
        <v>9</v>
      </c>
      <c r="L3" s="23"/>
    </row>
    <row r="4" spans="2:12" ht="12.75">
      <c r="B4" s="1" t="s">
        <v>5</v>
      </c>
      <c r="C4" s="19">
        <v>2012</v>
      </c>
      <c r="D4" s="19"/>
      <c r="E4" s="22">
        <v>2014</v>
      </c>
      <c r="G4" s="21" t="s">
        <v>2</v>
      </c>
      <c r="H4" s="15" t="s">
        <v>21</v>
      </c>
      <c r="J4" s="21" t="s">
        <v>21</v>
      </c>
      <c r="L4" s="23"/>
    </row>
    <row r="5" spans="1:12" ht="12.75">
      <c r="A5" s="7" t="s">
        <v>0</v>
      </c>
      <c r="D5" s="3">
        <v>1</v>
      </c>
      <c r="E5" s="23"/>
      <c r="G5" s="23"/>
      <c r="J5" s="23"/>
      <c r="L5" s="23"/>
    </row>
    <row r="6" spans="1:12" ht="12.75">
      <c r="A6" t="s">
        <v>22</v>
      </c>
      <c r="B6" s="3">
        <v>288</v>
      </c>
      <c r="C6" s="3">
        <v>61977.39</v>
      </c>
      <c r="E6" s="23">
        <f aca="true" t="shared" si="0" ref="E6:E11">+C6*1.05</f>
        <v>65076.2595</v>
      </c>
      <c r="G6" s="23">
        <v>291</v>
      </c>
      <c r="H6" s="3">
        <f>+G6*50*3</f>
        <v>43650</v>
      </c>
      <c r="I6" s="3">
        <v>1</v>
      </c>
      <c r="J6" s="23">
        <f>+G6*84*2</f>
        <v>48888</v>
      </c>
      <c r="K6" s="3">
        <v>1</v>
      </c>
      <c r="L6" s="23"/>
    </row>
    <row r="7" spans="1:12" ht="12.75">
      <c r="A7" t="s">
        <v>23</v>
      </c>
      <c r="B7" s="3">
        <v>17</v>
      </c>
      <c r="C7" s="3">
        <v>13387.116240000001</v>
      </c>
      <c r="E7" s="23">
        <f t="shared" si="0"/>
        <v>14056.472052000001</v>
      </c>
      <c r="G7" s="23">
        <v>12</v>
      </c>
      <c r="H7" s="3">
        <f>+G7*84*3</f>
        <v>3024</v>
      </c>
      <c r="I7" s="3">
        <v>2</v>
      </c>
      <c r="J7" s="23">
        <f>+G7*84*2</f>
        <v>2016</v>
      </c>
      <c r="L7" s="23"/>
    </row>
    <row r="8" spans="1:12" ht="12.75">
      <c r="A8" t="s">
        <v>6</v>
      </c>
      <c r="B8" s="3">
        <v>36</v>
      </c>
      <c r="C8" s="3">
        <v>8924.74416</v>
      </c>
      <c r="E8" s="23">
        <f t="shared" si="0"/>
        <v>9370.981368</v>
      </c>
      <c r="G8" s="23"/>
      <c r="I8" s="3">
        <v>4</v>
      </c>
      <c r="J8" s="23"/>
      <c r="L8" s="23"/>
    </row>
    <row r="9" spans="1:12" ht="12.75">
      <c r="A9" t="s">
        <v>28</v>
      </c>
      <c r="B9" s="3">
        <v>63</v>
      </c>
      <c r="C9" s="3">
        <v>14626.664040000001</v>
      </c>
      <c r="E9" s="23">
        <f t="shared" si="0"/>
        <v>15357.997242000003</v>
      </c>
      <c r="G9" s="23">
        <v>43</v>
      </c>
      <c r="H9" s="3">
        <f>+G9*84*3</f>
        <v>10836</v>
      </c>
      <c r="I9" s="3">
        <v>3</v>
      </c>
      <c r="J9" s="23">
        <f>+G9*84*2</f>
        <v>7224</v>
      </c>
      <c r="L9" s="23"/>
    </row>
    <row r="10" spans="1:12" ht="12.75">
      <c r="A10" t="s">
        <v>7</v>
      </c>
      <c r="B10" s="3">
        <v>26</v>
      </c>
      <c r="C10" s="3">
        <v>6941.467680000001</v>
      </c>
      <c r="E10" s="23">
        <f t="shared" si="0"/>
        <v>7288.541064000001</v>
      </c>
      <c r="G10" s="23">
        <v>13</v>
      </c>
      <c r="H10" s="3">
        <f>+G10*84*3</f>
        <v>3276</v>
      </c>
      <c r="I10" s="3">
        <v>3</v>
      </c>
      <c r="J10" s="23">
        <f>+G10*84*2</f>
        <v>2184</v>
      </c>
      <c r="L10" s="23"/>
    </row>
    <row r="11" spans="1:12" ht="12.75">
      <c r="A11" t="s">
        <v>8</v>
      </c>
      <c r="B11" s="5">
        <v>50</v>
      </c>
      <c r="C11" s="5">
        <v>4049.18948</v>
      </c>
      <c r="D11" s="6"/>
      <c r="E11" s="24">
        <f t="shared" si="0"/>
        <v>4251.648954</v>
      </c>
      <c r="G11" s="24"/>
      <c r="H11" s="5"/>
      <c r="J11" s="24"/>
      <c r="L11" s="23"/>
    </row>
    <row r="12" spans="2:12" ht="12.75">
      <c r="B12" s="3">
        <f>SUM(B6:B11)</f>
        <v>480</v>
      </c>
      <c r="C12" s="3">
        <f>SUM(C6:C11)</f>
        <v>109906.57160000001</v>
      </c>
      <c r="D12" s="3">
        <v>2</v>
      </c>
      <c r="E12" s="23">
        <f>SUM(E6:E11)</f>
        <v>115401.90018</v>
      </c>
      <c r="F12" s="3">
        <v>1</v>
      </c>
      <c r="G12" s="23">
        <f>SUM(G6:G11)</f>
        <v>359</v>
      </c>
      <c r="H12" s="3">
        <f>SUM(H6:H11)</f>
        <v>60786</v>
      </c>
      <c r="J12" s="23">
        <f>SUM(J6:J11)</f>
        <v>60312</v>
      </c>
      <c r="L12" s="23"/>
    </row>
    <row r="13" spans="5:12" ht="12.75">
      <c r="E13" s="23"/>
      <c r="G13" s="23"/>
      <c r="J13" s="23"/>
      <c r="L13" s="23"/>
    </row>
    <row r="14" spans="1:12" ht="12.75">
      <c r="A14" s="7" t="s">
        <v>10</v>
      </c>
      <c r="C14" s="3">
        <v>37707</v>
      </c>
      <c r="E14" s="23">
        <f>+C14*1.05</f>
        <v>39592.35</v>
      </c>
      <c r="G14" s="23"/>
      <c r="H14" s="3">
        <v>3000</v>
      </c>
      <c r="I14" s="3">
        <v>5</v>
      </c>
      <c r="J14" s="23">
        <f>+H14</f>
        <v>3000</v>
      </c>
      <c r="L14" s="23"/>
    </row>
    <row r="15" spans="5:12" ht="12.75">
      <c r="E15" s="23"/>
      <c r="G15" s="23"/>
      <c r="J15" s="23"/>
      <c r="L15" s="23"/>
    </row>
    <row r="16" spans="1:12" ht="12.75">
      <c r="A16" s="7" t="s">
        <v>17</v>
      </c>
      <c r="C16" s="10">
        <v>23089</v>
      </c>
      <c r="D16" s="10"/>
      <c r="E16" s="23">
        <f>+C16*1.05</f>
        <v>24243.45</v>
      </c>
      <c r="G16" s="23"/>
      <c r="H16" s="3">
        <v>3000</v>
      </c>
      <c r="I16" s="3">
        <v>6</v>
      </c>
      <c r="J16" s="23">
        <f>+H16</f>
        <v>3000</v>
      </c>
      <c r="L16" s="23"/>
    </row>
    <row r="17" spans="3:12" ht="12.75">
      <c r="C17" s="10"/>
      <c r="D17" s="10"/>
      <c r="E17" s="23"/>
      <c r="G17" s="23"/>
      <c r="J17" s="23"/>
      <c r="L17" s="23"/>
    </row>
    <row r="18" spans="1:12" ht="12.75">
      <c r="A18" s="7" t="s">
        <v>11</v>
      </c>
      <c r="C18" s="10">
        <v>11358</v>
      </c>
      <c r="D18" s="10"/>
      <c r="E18" s="23">
        <f>+C18*1.05</f>
        <v>11925.9</v>
      </c>
      <c r="G18" s="23"/>
      <c r="H18" s="3">
        <v>25000</v>
      </c>
      <c r="I18" s="3">
        <v>7</v>
      </c>
      <c r="J18" s="23">
        <v>20000</v>
      </c>
      <c r="L18" s="23"/>
    </row>
    <row r="19" spans="3:12" ht="12.75">
      <c r="C19" s="10"/>
      <c r="D19" s="10"/>
      <c r="E19" s="23"/>
      <c r="G19" s="23"/>
      <c r="J19" s="23"/>
      <c r="L19" s="23"/>
    </row>
    <row r="20" spans="1:12" ht="25.5">
      <c r="A20" s="8" t="s">
        <v>12</v>
      </c>
      <c r="C20" s="10">
        <v>39125</v>
      </c>
      <c r="D20" s="10"/>
      <c r="E20" s="23">
        <f>+C20*1.05</f>
        <v>41081.25</v>
      </c>
      <c r="G20" s="23"/>
      <c r="H20" s="3">
        <v>30000</v>
      </c>
      <c r="I20" s="3">
        <v>8</v>
      </c>
      <c r="J20" s="23">
        <v>25000</v>
      </c>
      <c r="K20" s="3">
        <v>2</v>
      </c>
      <c r="L20" s="23"/>
    </row>
    <row r="21" spans="3:12" ht="12.75">
      <c r="C21" s="10"/>
      <c r="D21" s="10"/>
      <c r="E21" s="23"/>
      <c r="G21" s="23"/>
      <c r="J21" s="23"/>
      <c r="L21" s="23"/>
    </row>
    <row r="22" spans="1:12" ht="12.75">
      <c r="A22" s="7" t="s">
        <v>13</v>
      </c>
      <c r="C22" s="10">
        <v>3131</v>
      </c>
      <c r="D22" s="10"/>
      <c r="E22" s="23">
        <f>+C22*1.05</f>
        <v>3287.55</v>
      </c>
      <c r="G22" s="23"/>
      <c r="H22" s="3">
        <f>+E22</f>
        <v>3287.55</v>
      </c>
      <c r="I22" s="3">
        <v>9</v>
      </c>
      <c r="J22" s="23">
        <f>+H22</f>
        <v>3287.55</v>
      </c>
      <c r="L22" s="23"/>
    </row>
    <row r="23" spans="3:12" ht="12.75">
      <c r="C23" s="10"/>
      <c r="D23" s="10"/>
      <c r="E23" s="23"/>
      <c r="G23" s="23"/>
      <c r="J23" s="23"/>
      <c r="L23" s="23"/>
    </row>
    <row r="24" spans="1:12" ht="12.75">
      <c r="A24" s="7" t="s">
        <v>14</v>
      </c>
      <c r="C24" s="10">
        <v>1460</v>
      </c>
      <c r="D24" s="10">
        <v>3</v>
      </c>
      <c r="E24" s="23">
        <f>+C24*1.05</f>
        <v>1533</v>
      </c>
      <c r="G24" s="23"/>
      <c r="H24" s="3">
        <f>+E24</f>
        <v>1533</v>
      </c>
      <c r="I24" s="3">
        <v>9</v>
      </c>
      <c r="J24" s="23">
        <f>+H24</f>
        <v>1533</v>
      </c>
      <c r="L24" s="23"/>
    </row>
    <row r="25" spans="3:12" ht="12.75">
      <c r="C25" s="10"/>
      <c r="D25" s="10"/>
      <c r="E25" s="23"/>
      <c r="G25" s="23"/>
      <c r="J25" s="23"/>
      <c r="L25" s="23"/>
    </row>
    <row r="26" spans="1:12" ht="25.5">
      <c r="A26" s="8" t="s">
        <v>15</v>
      </c>
      <c r="C26" s="10">
        <v>2294</v>
      </c>
      <c r="D26" s="10"/>
      <c r="E26" s="23">
        <f>+C26*1.05</f>
        <v>2408.7000000000003</v>
      </c>
      <c r="G26" s="23"/>
      <c r="I26" s="3">
        <v>4</v>
      </c>
      <c r="J26" s="23"/>
      <c r="L26" s="23"/>
    </row>
    <row r="27" spans="3:12" ht="12.75">
      <c r="C27" s="10"/>
      <c r="D27" s="10"/>
      <c r="E27" s="23"/>
      <c r="G27" s="23"/>
      <c r="J27" s="23"/>
      <c r="L27" s="23"/>
    </row>
    <row r="28" spans="1:12" ht="12.75">
      <c r="A28" s="7" t="s">
        <v>16</v>
      </c>
      <c r="C28" s="17">
        <v>2650</v>
      </c>
      <c r="D28" s="12"/>
      <c r="E28" s="24">
        <f>+C28*1.05</f>
        <v>2782.5</v>
      </c>
      <c r="G28" s="23"/>
      <c r="H28" s="5"/>
      <c r="I28" s="3">
        <v>10</v>
      </c>
      <c r="J28" s="24"/>
      <c r="L28" s="23"/>
    </row>
    <row r="29" spans="3:12" ht="12.75">
      <c r="C29" s="10">
        <f>+SUM(C12:C28)</f>
        <v>230720.57160000002</v>
      </c>
      <c r="D29" s="12"/>
      <c r="E29" s="25">
        <f>+SUM(E12:E28)</f>
        <v>242256.60018</v>
      </c>
      <c r="G29" s="23"/>
      <c r="H29" s="10">
        <f>+SUM(H12:H28)</f>
        <v>126606.55</v>
      </c>
      <c r="J29" s="10">
        <f>+SUM(J12:J28)</f>
        <v>116132.55</v>
      </c>
      <c r="L29" s="23"/>
    </row>
    <row r="30" spans="3:12" ht="12.75">
      <c r="C30" s="10"/>
      <c r="D30" s="12"/>
      <c r="E30" s="25"/>
      <c r="G30" s="23"/>
      <c r="H30" s="10"/>
      <c r="J30" s="25"/>
      <c r="L30" s="23"/>
    </row>
    <row r="31" spans="1:12" ht="12.75">
      <c r="A31" s="9" t="s">
        <v>55</v>
      </c>
      <c r="C31" s="10">
        <v>63507</v>
      </c>
      <c r="D31" s="12">
        <v>4</v>
      </c>
      <c r="E31" s="23">
        <v>78493</v>
      </c>
      <c r="F31" s="27" t="s">
        <v>52</v>
      </c>
      <c r="G31" s="23"/>
      <c r="H31" s="3">
        <v>74416</v>
      </c>
      <c r="I31" s="3">
        <v>10</v>
      </c>
      <c r="J31" s="23">
        <v>74416</v>
      </c>
      <c r="L31" s="23"/>
    </row>
    <row r="32" spans="1:12" ht="12.75">
      <c r="A32" s="9"/>
      <c r="C32" s="10"/>
      <c r="D32" s="12"/>
      <c r="E32" s="23"/>
      <c r="F32" s="27"/>
      <c r="G32" s="23"/>
      <c r="J32" s="23"/>
      <c r="L32" s="23"/>
    </row>
    <row r="33" spans="1:12" ht="12.75">
      <c r="A33" s="9" t="s">
        <v>53</v>
      </c>
      <c r="C33" s="12"/>
      <c r="D33" s="12"/>
      <c r="E33" s="23"/>
      <c r="G33" s="23"/>
      <c r="J33" s="23">
        <v>9451</v>
      </c>
      <c r="K33" s="3">
        <v>3</v>
      </c>
      <c r="L33" s="23"/>
    </row>
    <row r="34" spans="1:12" ht="12.75">
      <c r="A34" s="9"/>
      <c r="C34" s="12"/>
      <c r="D34" s="12"/>
      <c r="E34" s="23"/>
      <c r="G34" s="23"/>
      <c r="J34" s="23"/>
      <c r="L34" s="23"/>
    </row>
    <row r="35" spans="1:12" ht="13.5" thickBot="1">
      <c r="A35" t="s">
        <v>54</v>
      </c>
      <c r="C35" s="14">
        <f>SUM(C29:C33)</f>
        <v>294227.5716</v>
      </c>
      <c r="D35" s="6"/>
      <c r="E35" s="26">
        <f>SUM(E29:E34)</f>
        <v>320749.60018</v>
      </c>
      <c r="F35" s="3">
        <v>4</v>
      </c>
      <c r="G35" s="23"/>
      <c r="H35" s="14">
        <f>SUM(H29:H34)</f>
        <v>201022.55</v>
      </c>
      <c r="J35" s="26">
        <f>SUM(J29:J34)</f>
        <v>199999.55</v>
      </c>
      <c r="L35" s="23"/>
    </row>
    <row r="36" spans="3:12" ht="13.5" thickTop="1">
      <c r="C36" s="6"/>
      <c r="D36" s="6"/>
      <c r="E36" s="6"/>
      <c r="G36" s="6"/>
      <c r="H36" s="6"/>
      <c r="J36" s="6"/>
      <c r="L36" s="6"/>
    </row>
    <row r="37" spans="1:12" ht="12.75">
      <c r="A37" s="7" t="s">
        <v>58</v>
      </c>
      <c r="C37" s="6"/>
      <c r="D37" s="6"/>
      <c r="E37" s="6"/>
      <c r="G37" s="6"/>
      <c r="H37" s="6"/>
      <c r="J37" s="6"/>
      <c r="L37" s="6"/>
    </row>
    <row r="38" spans="3:4" ht="12.75">
      <c r="C38" s="6"/>
      <c r="D38" s="6"/>
    </row>
    <row r="39" spans="1:4" ht="12.75">
      <c r="A39" s="7" t="s">
        <v>56</v>
      </c>
      <c r="C39" s="6"/>
      <c r="D39" s="6"/>
    </row>
    <row r="40" spans="1:4" ht="12.75">
      <c r="A40" t="s">
        <v>57</v>
      </c>
      <c r="C40" s="6"/>
      <c r="D40" s="6"/>
    </row>
    <row r="41" spans="3:4" ht="12.75">
      <c r="C41" s="6"/>
      <c r="D41" s="6"/>
    </row>
    <row r="42" spans="1:4" ht="12.75">
      <c r="A42" s="7" t="s">
        <v>27</v>
      </c>
      <c r="C42" s="6"/>
      <c r="D42" s="6"/>
    </row>
    <row r="43" spans="1:4" ht="12.75">
      <c r="A43" t="s">
        <v>51</v>
      </c>
      <c r="C43" s="6"/>
      <c r="D43" s="6"/>
    </row>
    <row r="44" spans="1:4" ht="12.75">
      <c r="A44" s="18" t="s">
        <v>29</v>
      </c>
      <c r="C44" s="6"/>
      <c r="D44" s="6"/>
    </row>
    <row r="45" spans="1:4" ht="12.75">
      <c r="A45" s="18" t="s">
        <v>30</v>
      </c>
      <c r="C45" s="6"/>
      <c r="D45" s="6"/>
    </row>
    <row r="46" spans="1:4" ht="12.75">
      <c r="A46" t="s">
        <v>31</v>
      </c>
      <c r="C46" s="6"/>
      <c r="D46" s="6"/>
    </row>
    <row r="47" spans="3:4" ht="12.75">
      <c r="C47" s="6"/>
      <c r="D47" s="6"/>
    </row>
    <row r="48" spans="1:4" ht="12.75">
      <c r="A48" s="13" t="s">
        <v>32</v>
      </c>
      <c r="C48" s="6"/>
      <c r="D48" s="6"/>
    </row>
    <row r="49" spans="1:4" ht="12.75">
      <c r="A49" t="s">
        <v>18</v>
      </c>
      <c r="C49" s="6"/>
      <c r="D49" s="6"/>
    </row>
    <row r="50" spans="1:4" ht="12.75">
      <c r="A50" t="s">
        <v>19</v>
      </c>
      <c r="C50" s="6"/>
      <c r="D50" s="6"/>
    </row>
    <row r="51" spans="1:4" ht="12.75">
      <c r="A51" t="s">
        <v>34</v>
      </c>
      <c r="C51" s="6"/>
      <c r="D51" s="6"/>
    </row>
    <row r="52" ht="12.75">
      <c r="A52" t="s">
        <v>33</v>
      </c>
    </row>
    <row r="54" ht="12.75">
      <c r="A54" s="7" t="s">
        <v>35</v>
      </c>
    </row>
    <row r="55" ht="12.75">
      <c r="A55" t="s">
        <v>36</v>
      </c>
    </row>
    <row r="56" ht="12.75">
      <c r="A56" t="s">
        <v>37</v>
      </c>
    </row>
    <row r="57" ht="12.75">
      <c r="A57" t="s">
        <v>38</v>
      </c>
    </row>
    <row r="58" ht="12.75">
      <c r="A58" t="s">
        <v>40</v>
      </c>
    </row>
    <row r="59" ht="12.75">
      <c r="A59" s="16" t="s">
        <v>39</v>
      </c>
    </row>
    <row r="60" ht="12.75">
      <c r="A60" s="16" t="s">
        <v>41</v>
      </c>
    </row>
    <row r="61" ht="12.75">
      <c r="A61" s="16" t="s">
        <v>44</v>
      </c>
    </row>
    <row r="62" ht="12.75">
      <c r="A62" s="16" t="s">
        <v>42</v>
      </c>
    </row>
    <row r="63" ht="12.75">
      <c r="A63" s="16" t="s">
        <v>60</v>
      </c>
    </row>
    <row r="64" ht="12.75">
      <c r="A64" s="16" t="s">
        <v>43</v>
      </c>
    </row>
    <row r="65" ht="12.75">
      <c r="A65" s="16" t="s">
        <v>45</v>
      </c>
    </row>
    <row r="66" ht="12.75">
      <c r="A66" t="s">
        <v>61</v>
      </c>
    </row>
    <row r="67" ht="12.75">
      <c r="A67" t="s">
        <v>59</v>
      </c>
    </row>
    <row r="68" ht="12.75">
      <c r="A68" t="s">
        <v>46</v>
      </c>
    </row>
    <row r="69" ht="12.75">
      <c r="A69" t="s">
        <v>62</v>
      </c>
    </row>
    <row r="71" ht="12.75">
      <c r="A71" s="7" t="s">
        <v>47</v>
      </c>
    </row>
    <row r="72" ht="12.75">
      <c r="A72" t="s">
        <v>48</v>
      </c>
    </row>
    <row r="73" ht="12.75">
      <c r="A73" t="s">
        <v>49</v>
      </c>
    </row>
    <row r="74" ht="12.75">
      <c r="A74" t="s">
        <v>50</v>
      </c>
    </row>
    <row r="75" ht="12.75">
      <c r="A75" t="s">
        <v>63</v>
      </c>
    </row>
    <row r="77" ht="12.75">
      <c r="A77" s="16"/>
    </row>
    <row r="78" ht="12.75">
      <c r="A78" s="16"/>
    </row>
    <row r="84" ht="12.75">
      <c r="A84" s="7"/>
    </row>
    <row r="87" ht="12.75">
      <c r="A87" s="7"/>
    </row>
  </sheetData>
  <sheetProtection/>
  <printOptions/>
  <pageMargins left="0.36" right="0.29" top="0.78" bottom="0.86" header="0.5" footer="0.5"/>
  <pageSetup fitToHeight="2" horizontalDpi="600" verticalDpi="600" orientation="landscape" scale="88" r:id="rId1"/>
  <headerFooter alignWithMargins="0">
    <oddHeader>&amp;L&amp;"Arial,Bold"&amp;14ASSEMBLY ACCOUNT 2012 &amp; BUDGET 2014</oddHeader>
    <oddFooter>&amp;L&amp;8 14/9/12&amp;C&amp;8URC/Gen/ASS/Finance/Assembly Budget 2014.2&amp;10
</oddFooter>
  </headerFooter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Davies</dc:creator>
  <cp:keywords/>
  <dc:description/>
  <cp:lastModifiedBy>Pablo</cp:lastModifiedBy>
  <cp:lastPrinted>2012-09-26T13:48:19Z</cp:lastPrinted>
  <dcterms:created xsi:type="dcterms:W3CDTF">2012-09-07T16:20:08Z</dcterms:created>
  <dcterms:modified xsi:type="dcterms:W3CDTF">2012-10-11T14:43:05Z</dcterms:modified>
  <cp:category/>
  <cp:version/>
  <cp:contentType/>
  <cp:contentStatus/>
</cp:coreProperties>
</file>